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Мои документы\Чеботарь\Исполнение бюджета\2025\2 квартал\"/>
    </mc:Choice>
  </mc:AlternateContent>
  <xr:revisionPtr revIDLastSave="0" documentId="8_{9623C2C3-74BB-4574-A5C6-7CCCCB01C95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без учета счетов бюджета" sheetId="2" r:id="rId1"/>
  </sheets>
  <definedNames>
    <definedName name="_xlnm._FilterDatabase" localSheetId="0" hidden="1">'без учета счетов бюджета'!#REF!</definedName>
  </definedNames>
  <calcPr calcId="191029"/>
</workbook>
</file>

<file path=xl/calcChain.xml><?xml version="1.0" encoding="utf-8"?>
<calcChain xmlns="http://schemas.openxmlformats.org/spreadsheetml/2006/main">
  <c r="E49" i="2" l="1"/>
  <c r="E46" i="2"/>
  <c r="E4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D9" i="2"/>
  <c r="E9" i="2"/>
  <c r="D10" i="2"/>
  <c r="E10" i="2"/>
  <c r="D11" i="2"/>
  <c r="E11" i="2"/>
  <c r="D12" i="2"/>
  <c r="E12" i="2"/>
  <c r="D13" i="2"/>
  <c r="E13" i="2"/>
  <c r="D14" i="2"/>
  <c r="E14" i="2"/>
  <c r="D15" i="2"/>
  <c r="E15" i="2"/>
  <c r="D16" i="2"/>
  <c r="E16" i="2"/>
  <c r="D17" i="2"/>
  <c r="E17" i="2"/>
  <c r="D18" i="2"/>
  <c r="E18" i="2"/>
  <c r="D19" i="2"/>
  <c r="E19" i="2"/>
  <c r="D20" i="2"/>
  <c r="E20" i="2"/>
  <c r="D21" i="2"/>
  <c r="E21" i="2"/>
  <c r="D22" i="2"/>
  <c r="E22" i="2"/>
  <c r="D23" i="2"/>
  <c r="E23" i="2"/>
  <c r="D24" i="2"/>
  <c r="E24" i="2"/>
  <c r="D25" i="2"/>
  <c r="E25" i="2"/>
  <c r="D26" i="2"/>
  <c r="E26" i="2"/>
  <c r="D27" i="2"/>
  <c r="E27" i="2"/>
  <c r="D28" i="2"/>
  <c r="E28" i="2"/>
  <c r="D29" i="2"/>
  <c r="E29" i="2"/>
  <c r="D30" i="2"/>
  <c r="E30" i="2"/>
  <c r="D31" i="2"/>
  <c r="E31" i="2"/>
  <c r="D32" i="2"/>
  <c r="E32" i="2"/>
  <c r="D33" i="2"/>
  <c r="E33" i="2"/>
  <c r="D34" i="2"/>
  <c r="E34" i="2"/>
  <c r="D35" i="2"/>
  <c r="E35" i="2"/>
  <c r="D36" i="2"/>
  <c r="E36" i="2"/>
  <c r="D37" i="2"/>
  <c r="E37" i="2"/>
  <c r="D38" i="2"/>
  <c r="E38" i="2"/>
  <c r="D39" i="2"/>
  <c r="E39" i="2"/>
  <c r="D40" i="2"/>
  <c r="E40" i="2"/>
  <c r="D41" i="2"/>
  <c r="E41" i="2"/>
  <c r="D42" i="2"/>
  <c r="E42" i="2"/>
  <c r="D43" i="2"/>
  <c r="E43" i="2"/>
  <c r="D44" i="2"/>
  <c r="E44" i="2"/>
  <c r="D45" i="2"/>
  <c r="E45" i="2"/>
  <c r="D46" i="2"/>
  <c r="D47" i="2"/>
  <c r="E47" i="2"/>
  <c r="D48" i="2"/>
  <c r="D49" i="2"/>
  <c r="G8" i="2"/>
  <c r="E8" i="2"/>
  <c r="D8" i="2"/>
</calcChain>
</file>

<file path=xl/sharedStrings.xml><?xml version="1.0" encoding="utf-8"?>
<sst xmlns="http://schemas.openxmlformats.org/spreadsheetml/2006/main" count="93" uniqueCount="91">
  <si>
    <t>Касс. расход</t>
  </si>
  <si>
    <t xml:space="preserve">    ОБЩЕГОСУДАРСТВЕННЫЕ ВОПРОСЫ</t>
  </si>
  <si>
    <t>0100</t>
  </si>
  <si>
    <t xml:space="preserve">      Функционирование высшего должностного лица субъекта Российской Федерации и муниципального образования</t>
  </si>
  <si>
    <t>0102</t>
  </si>
  <si>
    <t xml:space="preserve">  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</si>
  <si>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</si>
  <si>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 xml:space="preserve">      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</si>
  <si>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0104</t>
  </si>
  <si>
    <t xml:space="preserve">      Судебная система</t>
  </si>
  <si>
    <t>0105</t>
  </si>
  <si>
    <t xml:space="preserve">      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</si>
  <si>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</si>
  <si>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 xml:space="preserve">      Резервные фонды</t>
  </si>
  <si>
    <t>0111</t>
  </si>
  <si>
    <t xml:space="preserve">      Другие общегосударственные вопросы</t>
  </si>
  <si>
    <t>0113</t>
  </si>
  <si>
    <t xml:space="preserve">    НАЦИОНАЛЬНАЯ БЕЗОПАСНОСТЬ И ПРАВООХРАНИТЕЛЬНАЯ ДЕЯТЕЛЬНОСТЬ</t>
  </si>
  <si>
    <t>0300</t>
  </si>
  <si>
    <t xml:space="preserve">      Защита населения и территории от чрезвычайных ситуаций природного и техногенного характера, пожарная безопасность</t>
  </si>
  <si>
    <t>0310</t>
  </si>
  <si>
    <t xml:space="preserve">      Другие вопросы в области национальной безопасности и правоохранительной деятельности</t>
  </si>
  <si>
    <t>0314</t>
  </si>
  <si>
    <t xml:space="preserve">    НАЦИОНАЛЬНАЯ ЭКОНОМИКА</t>
  </si>
  <si>
    <t>0400</t>
  </si>
  <si>
    <t xml:space="preserve">      Сельское хозяйство и рыболовство</t>
  </si>
  <si>
    <t>0405</t>
  </si>
  <si>
    <t xml:space="preserve">      Транспорт</t>
  </si>
  <si>
    <t>0408</t>
  </si>
  <si>
    <t xml:space="preserve">      Дорожное хозяйство (дорожные фонды)</t>
  </si>
  <si>
    <t>0409</t>
  </si>
  <si>
    <t xml:space="preserve">      Другие вопросы в области национальной экономики</t>
  </si>
  <si>
    <t>0412</t>
  </si>
  <si>
    <t xml:space="preserve">    ЖИЛИЩНО-КОММУНАЛЬНОЕ ХОЗЯЙСТВО</t>
  </si>
  <si>
    <t>0500</t>
  </si>
  <si>
    <t xml:space="preserve">      Жилищное хозяйство</t>
  </si>
  <si>
    <t>0501</t>
  </si>
  <si>
    <t xml:space="preserve">      Коммунальное хозяйство</t>
  </si>
  <si>
    <t>0502</t>
  </si>
  <si>
    <t xml:space="preserve">    ОХРАНА ОКРУЖАЮЩЕЙ СРЕДЫ</t>
  </si>
  <si>
    <t>0600</t>
  </si>
  <si>
    <t xml:space="preserve">      Другие вопросы в области охраны окружающей среды</t>
  </si>
  <si>
    <t>0605</t>
  </si>
  <si>
    <t xml:space="preserve">    ОБРАЗОВАНИЕ</t>
  </si>
  <si>
    <t>0700</t>
  </si>
  <si>
    <t xml:space="preserve">      Дошкольное образование</t>
  </si>
  <si>
    <t>0701</t>
  </si>
  <si>
    <t xml:space="preserve">      Общее образование</t>
  </si>
  <si>
    <t>0702</t>
  </si>
  <si>
    <t xml:space="preserve">      Дополнительное образование детей</t>
  </si>
  <si>
    <t>0703</t>
  </si>
  <si>
    <t xml:space="preserve">      Профессиональная подготовка, переподготовка и повышение квалификации</t>
  </si>
  <si>
    <t>0705</t>
  </si>
  <si>
    <t xml:space="preserve">      Молодежная политика</t>
  </si>
  <si>
    <t>0707</t>
  </si>
  <si>
    <t xml:space="preserve">      Другие вопросы в области образования</t>
  </si>
  <si>
    <t>0709</t>
  </si>
  <si>
    <t xml:space="preserve">    КУЛЬТУРА, КИНЕМАТОГРАФИЯ</t>
  </si>
  <si>
    <t>0800</t>
  </si>
  <si>
    <t xml:space="preserve">      Культура</t>
  </si>
  <si>
    <t>0801</t>
  </si>
  <si>
    <t xml:space="preserve">    СОЦИАЛЬНАЯ ПОЛИТИКА</t>
  </si>
  <si>
    <t>1000</t>
  </si>
  <si>
    <t xml:space="preserve">      Пенсионное обеспечение</t>
  </si>
  <si>
    <t>1001</t>
  </si>
  <si>
    <t xml:space="preserve">      Социальное обеспечение населения</t>
  </si>
  <si>
    <t>1003</t>
  </si>
  <si>
    <t xml:space="preserve">      Охрана семьи и детства</t>
  </si>
  <si>
    <t>1004</t>
  </si>
  <si>
    <t xml:space="preserve">      Другие вопросы в области социальной политики</t>
  </si>
  <si>
    <t>1006</t>
  </si>
  <si>
    <t xml:space="preserve">    ФИЗИЧЕСКАЯ КУЛЬТУРА И СПОРТ</t>
  </si>
  <si>
    <t>1100</t>
  </si>
  <si>
    <t xml:space="preserve">      Массовый спорт</t>
  </si>
  <si>
    <t>1102</t>
  </si>
  <si>
    <t xml:space="preserve">      Спорт высших достижений</t>
  </si>
  <si>
    <t>1103</t>
  </si>
  <si>
    <t xml:space="preserve">    МЕЖБЮДЖЕТНЫЕ ТРАНСФЕРТЫ ОБЩЕГО ХАРАКТЕРА БЮДЖЕТАМ БЮДЖЕТНОЙ СИСТЕМЫ РОССИЙСКОЙ ФЕДЕРАЦИИ</t>
  </si>
  <si>
    <t>1400</t>
  </si>
  <si>
    <t xml:space="preserve">      Дотации на выравнивание бюджетной обеспеченности субъектов Российской Федерации и муниципальных образований</t>
  </si>
  <si>
    <t>1401</t>
  </si>
  <si>
    <t xml:space="preserve">      Прочие межбюджетные трансферты общего характера</t>
  </si>
  <si>
    <t>1403</t>
  </si>
  <si>
    <t>ВСЕГО РАСХОДОВ:</t>
  </si>
  <si>
    <t>Приложение 2</t>
  </si>
  <si>
    <t>тыс.рублей</t>
  </si>
  <si>
    <t>Наименование расходов</t>
  </si>
  <si>
    <t>РзПРз</t>
  </si>
  <si>
    <t>Уточненная роспись</t>
  </si>
  <si>
    <t>Процент исполнения, %</t>
  </si>
  <si>
    <t>Исполнение расходов по разделам и подразделам классификации расходов бюджета за I полугодие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</si>
</sst>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%"/>
  </numFmts>
  <fonts count="14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sz val="1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CC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5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10" fontId="3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10" fontId="3" fillId="3" borderId="2">
      <alignment horizontal="right" vertical="top" shrinkToFit="1"/>
    </xf>
    <xf numFmtId="0" fontId="1" fillId="0" borderId="1">
      <alignment horizontal="left" wrapText="1"/>
    </xf>
    <xf numFmtId="0" fontId="6" fillId="0" borderId="0"/>
    <xf numFmtId="0" fontId="6" fillId="0" borderId="0"/>
    <xf numFmtId="0" fontId="6" fillId="0" borderId="0"/>
    <xf numFmtId="0" fontId="4" fillId="0" borderId="1"/>
    <xf numFmtId="0" fontId="4" fillId="0" borderId="1"/>
    <xf numFmtId="0" fontId="5" fillId="4" borderId="1"/>
    <xf numFmtId="1" fontId="1" fillId="0" borderId="2">
      <alignment horizontal="left" vertical="top" wrapText="1" indent="2"/>
    </xf>
    <xf numFmtId="4" fontId="1" fillId="0" borderId="2">
      <alignment horizontal="right" vertical="top" shrinkToFit="1"/>
    </xf>
    <xf numFmtId="10" fontId="1" fillId="0" borderId="2">
      <alignment horizontal="right" vertical="top" shrinkToFit="1"/>
    </xf>
    <xf numFmtId="0" fontId="1" fillId="0" borderId="1">
      <alignment vertical="top"/>
    </xf>
  </cellStyleXfs>
  <cellXfs count="26">
    <xf numFmtId="0" fontId="0" fillId="0" borderId="0" xfId="0"/>
    <xf numFmtId="0" fontId="0" fillId="0" borderId="0" xfId="0" applyProtection="1">
      <protection locked="0"/>
    </xf>
    <xf numFmtId="0" fontId="7" fillId="0" borderId="0" xfId="0" applyFont="1" applyFill="1" applyProtection="1">
      <protection locked="0"/>
    </xf>
    <xf numFmtId="0" fontId="10" fillId="0" borderId="1" xfId="2" applyFont="1" applyFill="1"/>
    <xf numFmtId="0" fontId="11" fillId="0" borderId="0" xfId="0" applyFont="1" applyFill="1" applyProtection="1">
      <protection locked="0"/>
    </xf>
    <xf numFmtId="0" fontId="10" fillId="0" borderId="2" xfId="7" applyFont="1" applyFill="1">
      <alignment vertical="top" wrapText="1"/>
    </xf>
    <xf numFmtId="1" fontId="10" fillId="0" borderId="2" xfId="8" applyFont="1" applyFill="1">
      <alignment horizontal="center" vertical="top" shrinkToFit="1"/>
    </xf>
    <xf numFmtId="4" fontId="10" fillId="0" borderId="2" xfId="9" applyFont="1" applyFill="1">
      <alignment horizontal="right" vertical="top" shrinkToFit="1"/>
    </xf>
    <xf numFmtId="164" fontId="10" fillId="0" borderId="2" xfId="9" applyNumberFormat="1" applyFont="1" applyFill="1" applyAlignment="1">
      <alignment horizontal="center" vertical="top" shrinkToFit="1"/>
    </xf>
    <xf numFmtId="0" fontId="11" fillId="0" borderId="0" xfId="0" applyFont="1" applyAlignment="1" applyProtection="1">
      <alignment wrapText="1"/>
      <protection locked="0"/>
    </xf>
    <xf numFmtId="0" fontId="11" fillId="0" borderId="0" xfId="0" applyFont="1" applyProtection="1">
      <protection locked="0"/>
    </xf>
    <xf numFmtId="0" fontId="12" fillId="0" borderId="0" xfId="0" applyFont="1" applyAlignment="1" applyProtection="1">
      <alignment horizontal="center" wrapText="1"/>
      <protection locked="0"/>
    </xf>
    <xf numFmtId="0" fontId="10" fillId="0" borderId="1" xfId="3" applyFont="1">
      <alignment horizontal="center" wrapText="1"/>
    </xf>
    <xf numFmtId="0" fontId="10" fillId="0" borderId="1" xfId="4" applyFont="1" applyAlignment="1">
      <alignment horizontal="right"/>
    </xf>
    <xf numFmtId="0" fontId="13" fillId="0" borderId="2" xfId="6" applyFont="1">
      <alignment horizontal="center" vertical="center" wrapText="1"/>
    </xf>
    <xf numFmtId="4" fontId="9" fillId="5" borderId="3" xfId="12" applyFont="1" applyFill="1" applyBorder="1" applyAlignment="1">
      <alignment horizontal="center" vertical="center" wrapText="1"/>
    </xf>
    <xf numFmtId="165" fontId="9" fillId="5" borderId="3" xfId="12" applyNumberFormat="1" applyFont="1" applyFill="1" applyBorder="1" applyAlignment="1">
      <alignment horizontal="center" vertical="center" wrapText="1"/>
    </xf>
    <xf numFmtId="4" fontId="9" fillId="5" borderId="4" xfId="12" applyFont="1" applyFill="1" applyBorder="1" applyAlignment="1">
      <alignment horizontal="center" vertical="center" wrapText="1"/>
    </xf>
    <xf numFmtId="165" fontId="9" fillId="5" borderId="4" xfId="12" applyNumberFormat="1" applyFont="1" applyFill="1" applyBorder="1" applyAlignment="1">
      <alignment horizontal="center" vertical="center" wrapText="1"/>
    </xf>
    <xf numFmtId="0" fontId="8" fillId="0" borderId="2" xfId="11" applyFont="1" applyFill="1">
      <alignment horizontal="left"/>
    </xf>
    <xf numFmtId="4" fontId="8" fillId="0" borderId="2" xfId="12" applyFont="1" applyFill="1">
      <alignment horizontal="right" vertical="top" shrinkToFit="1"/>
    </xf>
    <xf numFmtId="164" fontId="8" fillId="0" borderId="2" xfId="9" applyNumberFormat="1" applyFont="1" applyFill="1" applyAlignment="1">
      <alignment horizontal="center" vertical="top" shrinkToFit="1"/>
    </xf>
    <xf numFmtId="164" fontId="8" fillId="0" borderId="2" xfId="12" applyNumberFormat="1" applyFont="1" applyFill="1" applyAlignment="1">
      <alignment horizontal="center" vertical="top" shrinkToFit="1"/>
    </xf>
    <xf numFmtId="0" fontId="8" fillId="0" borderId="2" xfId="7" applyFont="1" applyFill="1">
      <alignment vertical="top" wrapText="1"/>
    </xf>
    <xf numFmtId="1" fontId="8" fillId="0" borderId="2" xfId="8" applyFont="1" applyFill="1">
      <alignment horizontal="center" vertical="top" shrinkToFit="1"/>
    </xf>
    <xf numFmtId="4" fontId="8" fillId="0" borderId="2" xfId="9" applyFont="1" applyFill="1">
      <alignment horizontal="right" vertical="top" shrinkToFit="1"/>
    </xf>
  </cellXfs>
  <cellStyles count="25">
    <cellStyle name="br" xfId="17" xr:uid="{00000000-0005-0000-0000-000011000000}"/>
    <cellStyle name="col" xfId="16" xr:uid="{00000000-0005-0000-0000-000010000000}"/>
    <cellStyle name="style0" xfId="18" xr:uid="{00000000-0005-0000-0000-000012000000}"/>
    <cellStyle name="td" xfId="19" xr:uid="{00000000-0005-0000-0000-000013000000}"/>
    <cellStyle name="tr" xfId="15" xr:uid="{00000000-0005-0000-0000-00000F000000}"/>
    <cellStyle name="xl21" xfId="20" xr:uid="{00000000-0005-0000-0000-000014000000}"/>
    <cellStyle name="xl22" xfId="6" xr:uid="{00000000-0005-0000-0000-000006000000}"/>
    <cellStyle name="xl23" xfId="21" xr:uid="{00000000-0005-0000-0000-000015000000}"/>
    <cellStyle name="xl24" xfId="2" xr:uid="{00000000-0005-0000-0000-000002000000}"/>
    <cellStyle name="xl25" xfId="8" xr:uid="{00000000-0005-0000-0000-000008000000}"/>
    <cellStyle name="xl26" xfId="11" xr:uid="{00000000-0005-0000-0000-00000B000000}"/>
    <cellStyle name="xl27" xfId="22" xr:uid="{00000000-0005-0000-0000-000016000000}"/>
    <cellStyle name="xl28" xfId="12" xr:uid="{00000000-0005-0000-0000-00000C000000}"/>
    <cellStyle name="xl29" xfId="1" xr:uid="{00000000-0005-0000-0000-000001000000}"/>
    <cellStyle name="xl30" xfId="14" xr:uid="{00000000-0005-0000-0000-00000E000000}"/>
    <cellStyle name="xl31" xfId="23" xr:uid="{00000000-0005-0000-0000-000017000000}"/>
    <cellStyle name="xl32" xfId="13" xr:uid="{00000000-0005-0000-0000-00000D000000}"/>
    <cellStyle name="xl33" xfId="3" xr:uid="{00000000-0005-0000-0000-000003000000}"/>
    <cellStyle name="xl34" xfId="4" xr:uid="{00000000-0005-0000-0000-000004000000}"/>
    <cellStyle name="xl35" xfId="5" xr:uid="{00000000-0005-0000-0000-000005000000}"/>
    <cellStyle name="xl36" xfId="24" xr:uid="{00000000-0005-0000-0000-000018000000}"/>
    <cellStyle name="xl37" xfId="7" xr:uid="{00000000-0005-0000-0000-000007000000}"/>
    <cellStyle name="xl38" xfId="9" xr:uid="{00000000-0005-0000-0000-000009000000}"/>
    <cellStyle name="xl39" xfId="10" xr:uid="{00000000-0005-0000-0000-00000A000000}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50"/>
  <sheetViews>
    <sheetView showGridLines="0" tabSelected="1" zoomScaleNormal="100" zoomScaleSheetLayoutView="100" workbookViewId="0">
      <selection activeCell="J9" sqref="J9"/>
    </sheetView>
  </sheetViews>
  <sheetFormatPr defaultRowHeight="15.75" outlineLevelRow="1" x14ac:dyDescent="0.25"/>
  <cols>
    <col min="1" max="1" width="48.42578125" style="4" customWidth="1"/>
    <col min="2" max="2" width="7.7109375" style="4" customWidth="1"/>
    <col min="3" max="3" width="15" style="4" hidden="1" customWidth="1"/>
    <col min="4" max="5" width="15" style="4" customWidth="1"/>
    <col min="6" max="6" width="15" style="4" hidden="1" customWidth="1"/>
    <col min="7" max="7" width="15" style="4" customWidth="1"/>
    <col min="8" max="11" width="9.140625" style="4"/>
    <col min="12" max="14" width="9.140625" style="2"/>
    <col min="15" max="16384" width="9.140625" style="1"/>
  </cols>
  <sheetData>
    <row r="1" spans="1:7" x14ac:dyDescent="0.25">
      <c r="A1" s="9"/>
      <c r="B1" s="10"/>
      <c r="C1" s="10"/>
      <c r="D1" s="10"/>
      <c r="E1" s="1"/>
      <c r="F1" s="10" t="s">
        <v>84</v>
      </c>
      <c r="G1" s="10" t="s">
        <v>84</v>
      </c>
    </row>
    <row r="2" spans="1:7" x14ac:dyDescent="0.25">
      <c r="A2" s="9"/>
      <c r="B2" s="10"/>
      <c r="C2" s="10"/>
      <c r="D2" s="10"/>
      <c r="E2" s="10"/>
      <c r="F2" s="10"/>
      <c r="G2" s="10"/>
    </row>
    <row r="3" spans="1:7" ht="51" customHeight="1" x14ac:dyDescent="0.25">
      <c r="A3" s="11" t="s">
        <v>90</v>
      </c>
      <c r="B3" s="11"/>
      <c r="C3" s="11"/>
      <c r="D3" s="11"/>
      <c r="E3" s="11"/>
      <c r="F3" s="11"/>
      <c r="G3" s="11"/>
    </row>
    <row r="4" spans="1:7" x14ac:dyDescent="0.25">
      <c r="A4" s="12"/>
      <c r="B4" s="12"/>
      <c r="C4" s="12"/>
      <c r="D4" s="12"/>
      <c r="E4" s="12"/>
      <c r="F4" s="12"/>
      <c r="G4" s="12"/>
    </row>
    <row r="5" spans="1:7" x14ac:dyDescent="0.25">
      <c r="A5" s="13" t="s">
        <v>85</v>
      </c>
      <c r="B5" s="13"/>
      <c r="C5" s="13"/>
      <c r="D5" s="13"/>
      <c r="E5" s="13"/>
      <c r="F5" s="13"/>
      <c r="G5" s="13"/>
    </row>
    <row r="6" spans="1:7" ht="25.5" x14ac:dyDescent="0.25">
      <c r="A6" s="14" t="s">
        <v>86</v>
      </c>
      <c r="B6" s="15" t="s">
        <v>87</v>
      </c>
      <c r="C6" s="15"/>
      <c r="D6" s="15" t="s">
        <v>88</v>
      </c>
      <c r="E6" s="15" t="s">
        <v>88</v>
      </c>
      <c r="F6" s="15" t="s">
        <v>0</v>
      </c>
      <c r="G6" s="16" t="s">
        <v>89</v>
      </c>
    </row>
    <row r="7" spans="1:7" x14ac:dyDescent="0.25">
      <c r="A7" s="14"/>
      <c r="B7" s="17"/>
      <c r="C7" s="17"/>
      <c r="D7" s="17"/>
      <c r="E7" s="17"/>
      <c r="F7" s="17"/>
      <c r="G7" s="18"/>
    </row>
    <row r="8" spans="1:7" x14ac:dyDescent="0.25">
      <c r="A8" s="23" t="s">
        <v>1</v>
      </c>
      <c r="B8" s="24" t="s">
        <v>2</v>
      </c>
      <c r="C8" s="25">
        <v>64632497.770000003</v>
      </c>
      <c r="D8" s="21">
        <f>C8/1000</f>
        <v>64632.497770000002</v>
      </c>
      <c r="E8" s="21">
        <f>F8/1000</f>
        <v>31415.283489999998</v>
      </c>
      <c r="F8" s="21">
        <v>31415283.489999998</v>
      </c>
      <c r="G8" s="21">
        <f>F8/C8*100</f>
        <v>48.606017984627236</v>
      </c>
    </row>
    <row r="9" spans="1:7" ht="47.25" outlineLevel="1" x14ac:dyDescent="0.25">
      <c r="A9" s="5" t="s">
        <v>3</v>
      </c>
      <c r="B9" s="6" t="s">
        <v>4</v>
      </c>
      <c r="C9" s="7">
        <v>1851185.2</v>
      </c>
      <c r="D9" s="8">
        <f t="shared" ref="D9:D49" si="0">C9/1000</f>
        <v>1851.1851999999999</v>
      </c>
      <c r="E9" s="8">
        <f t="shared" ref="E9:E47" si="1">F9/1000</f>
        <v>1100.4779199999998</v>
      </c>
      <c r="F9" s="8">
        <v>1100477.92</v>
      </c>
      <c r="G9" s="8">
        <f t="shared" ref="G9:G49" si="2">F9/C9*100</f>
        <v>59.447208199374103</v>
      </c>
    </row>
    <row r="10" spans="1:7" ht="63" outlineLevel="1" x14ac:dyDescent="0.25">
      <c r="A10" s="5" t="s">
        <v>5</v>
      </c>
      <c r="B10" s="6" t="s">
        <v>6</v>
      </c>
      <c r="C10" s="7">
        <v>639100</v>
      </c>
      <c r="D10" s="8">
        <f t="shared" si="0"/>
        <v>639.1</v>
      </c>
      <c r="E10" s="8">
        <f t="shared" si="1"/>
        <v>217.44998000000001</v>
      </c>
      <c r="F10" s="8">
        <v>217449.98</v>
      </c>
      <c r="G10" s="8">
        <f t="shared" si="2"/>
        <v>34.024406196213427</v>
      </c>
    </row>
    <row r="11" spans="1:7" ht="78.75" outlineLevel="1" x14ac:dyDescent="0.25">
      <c r="A11" s="5" t="s">
        <v>7</v>
      </c>
      <c r="B11" s="6" t="s">
        <v>8</v>
      </c>
      <c r="C11" s="7">
        <v>39289909</v>
      </c>
      <c r="D11" s="8">
        <f t="shared" si="0"/>
        <v>39289.909</v>
      </c>
      <c r="E11" s="8">
        <f t="shared" si="1"/>
        <v>18380.949359999999</v>
      </c>
      <c r="F11" s="8">
        <v>18380949.359999999</v>
      </c>
      <c r="G11" s="8">
        <f t="shared" si="2"/>
        <v>46.782875877874901</v>
      </c>
    </row>
    <row r="12" spans="1:7" outlineLevel="1" x14ac:dyDescent="0.25">
      <c r="A12" s="5" t="s">
        <v>9</v>
      </c>
      <c r="B12" s="6" t="s">
        <v>10</v>
      </c>
      <c r="C12" s="7">
        <v>4250</v>
      </c>
      <c r="D12" s="8">
        <f t="shared" si="0"/>
        <v>4.25</v>
      </c>
      <c r="E12" s="8">
        <f t="shared" si="1"/>
        <v>2.25</v>
      </c>
      <c r="F12" s="8">
        <v>2250</v>
      </c>
      <c r="G12" s="8">
        <f t="shared" si="2"/>
        <v>52.941176470588239</v>
      </c>
    </row>
    <row r="13" spans="1:7" ht="47.25" outlineLevel="1" x14ac:dyDescent="0.25">
      <c r="A13" s="5" t="s">
        <v>11</v>
      </c>
      <c r="B13" s="6" t="s">
        <v>12</v>
      </c>
      <c r="C13" s="7">
        <v>1100100</v>
      </c>
      <c r="D13" s="8">
        <f t="shared" si="0"/>
        <v>1100.0999999999999</v>
      </c>
      <c r="E13" s="8">
        <f t="shared" si="1"/>
        <v>626.53368999999998</v>
      </c>
      <c r="F13" s="8">
        <v>626533.68999999994</v>
      </c>
      <c r="G13" s="8">
        <f t="shared" si="2"/>
        <v>56.952430688119257</v>
      </c>
    </row>
    <row r="14" spans="1:7" outlineLevel="1" x14ac:dyDescent="0.25">
      <c r="A14" s="5" t="s">
        <v>13</v>
      </c>
      <c r="B14" s="6" t="s">
        <v>14</v>
      </c>
      <c r="C14" s="7">
        <v>2731200</v>
      </c>
      <c r="D14" s="8">
        <f t="shared" si="0"/>
        <v>2731.2</v>
      </c>
      <c r="E14" s="8">
        <f t="shared" si="1"/>
        <v>0</v>
      </c>
      <c r="F14" s="8">
        <v>0</v>
      </c>
      <c r="G14" s="8">
        <f t="shared" si="2"/>
        <v>0</v>
      </c>
    </row>
    <row r="15" spans="1:7" outlineLevel="1" x14ac:dyDescent="0.25">
      <c r="A15" s="5" t="s">
        <v>15</v>
      </c>
      <c r="B15" s="6" t="s">
        <v>16</v>
      </c>
      <c r="C15" s="7">
        <v>19016753.57</v>
      </c>
      <c r="D15" s="8">
        <f t="shared" si="0"/>
        <v>19016.753570000001</v>
      </c>
      <c r="E15" s="8">
        <f t="shared" si="1"/>
        <v>11087.622539999998</v>
      </c>
      <c r="F15" s="8">
        <v>11087622.539999999</v>
      </c>
      <c r="G15" s="8">
        <f t="shared" si="2"/>
        <v>58.304497132945698</v>
      </c>
    </row>
    <row r="16" spans="1:7" ht="47.25" x14ac:dyDescent="0.25">
      <c r="A16" s="23" t="s">
        <v>17</v>
      </c>
      <c r="B16" s="24" t="s">
        <v>18</v>
      </c>
      <c r="C16" s="25">
        <v>3689615</v>
      </c>
      <c r="D16" s="21">
        <f t="shared" si="0"/>
        <v>3689.6149999999998</v>
      </c>
      <c r="E16" s="21">
        <f t="shared" si="1"/>
        <v>1927.5868700000001</v>
      </c>
      <c r="F16" s="21">
        <v>1927586.87</v>
      </c>
      <c r="G16" s="21">
        <f t="shared" si="2"/>
        <v>52.243577446427338</v>
      </c>
    </row>
    <row r="17" spans="1:7" ht="63" outlineLevel="1" x14ac:dyDescent="0.25">
      <c r="A17" s="5" t="s">
        <v>19</v>
      </c>
      <c r="B17" s="6" t="s">
        <v>20</v>
      </c>
      <c r="C17" s="7">
        <v>3624615</v>
      </c>
      <c r="D17" s="8">
        <f t="shared" si="0"/>
        <v>3624.6149999999998</v>
      </c>
      <c r="E17" s="8">
        <f t="shared" si="1"/>
        <v>1879.6222700000001</v>
      </c>
      <c r="F17" s="8">
        <v>1879622.27</v>
      </c>
      <c r="G17" s="8">
        <f t="shared" si="2"/>
        <v>51.857156415233064</v>
      </c>
    </row>
    <row r="18" spans="1:7" ht="47.25" outlineLevel="1" x14ac:dyDescent="0.25">
      <c r="A18" s="5" t="s">
        <v>21</v>
      </c>
      <c r="B18" s="6" t="s">
        <v>22</v>
      </c>
      <c r="C18" s="7">
        <v>65000</v>
      </c>
      <c r="D18" s="8">
        <f t="shared" si="0"/>
        <v>65</v>
      </c>
      <c r="E18" s="8">
        <f t="shared" si="1"/>
        <v>47.964599999999997</v>
      </c>
      <c r="F18" s="8">
        <v>47964.6</v>
      </c>
      <c r="G18" s="8">
        <f t="shared" si="2"/>
        <v>73.791692307692301</v>
      </c>
    </row>
    <row r="19" spans="1:7" x14ac:dyDescent="0.25">
      <c r="A19" s="23" t="s">
        <v>23</v>
      </c>
      <c r="B19" s="24" t="s">
        <v>24</v>
      </c>
      <c r="C19" s="25">
        <v>68631764.040000007</v>
      </c>
      <c r="D19" s="21">
        <f t="shared" si="0"/>
        <v>68631.764040000009</v>
      </c>
      <c r="E19" s="21">
        <f t="shared" si="1"/>
        <v>49378.983240000001</v>
      </c>
      <c r="F19" s="21">
        <v>49378983.240000002</v>
      </c>
      <c r="G19" s="21">
        <f t="shared" si="2"/>
        <v>71.947710991693171</v>
      </c>
    </row>
    <row r="20" spans="1:7" outlineLevel="1" x14ac:dyDescent="0.25">
      <c r="A20" s="5" t="s">
        <v>25</v>
      </c>
      <c r="B20" s="6" t="s">
        <v>26</v>
      </c>
      <c r="C20" s="7">
        <v>33407780</v>
      </c>
      <c r="D20" s="8">
        <f t="shared" si="0"/>
        <v>33407.78</v>
      </c>
      <c r="E20" s="8">
        <f t="shared" si="1"/>
        <v>33397.78</v>
      </c>
      <c r="F20" s="8">
        <v>33397780</v>
      </c>
      <c r="G20" s="8">
        <f t="shared" si="2"/>
        <v>99.970066852691204</v>
      </c>
    </row>
    <row r="21" spans="1:7" outlineLevel="1" x14ac:dyDescent="0.25">
      <c r="A21" s="5" t="s">
        <v>27</v>
      </c>
      <c r="B21" s="6" t="s">
        <v>28</v>
      </c>
      <c r="C21" s="7">
        <v>2466000</v>
      </c>
      <c r="D21" s="8">
        <f t="shared" si="0"/>
        <v>2466</v>
      </c>
      <c r="E21" s="8">
        <f t="shared" si="1"/>
        <v>617.51149999999996</v>
      </c>
      <c r="F21" s="8">
        <v>617511.5</v>
      </c>
      <c r="G21" s="8">
        <f t="shared" si="2"/>
        <v>25.041017842660178</v>
      </c>
    </row>
    <row r="22" spans="1:7" outlineLevel="1" x14ac:dyDescent="0.25">
      <c r="A22" s="5" t="s">
        <v>29</v>
      </c>
      <c r="B22" s="6" t="s">
        <v>30</v>
      </c>
      <c r="C22" s="7">
        <v>31300484.039999999</v>
      </c>
      <c r="D22" s="8">
        <f t="shared" si="0"/>
        <v>31300.484039999999</v>
      </c>
      <c r="E22" s="8">
        <f t="shared" si="1"/>
        <v>15363.69174</v>
      </c>
      <c r="F22" s="8">
        <v>15363691.74</v>
      </c>
      <c r="G22" s="8">
        <f t="shared" si="2"/>
        <v>49.08451805526775</v>
      </c>
    </row>
    <row r="23" spans="1:7" ht="31.5" outlineLevel="1" x14ac:dyDescent="0.25">
      <c r="A23" s="5" t="s">
        <v>31</v>
      </c>
      <c r="B23" s="6" t="s">
        <v>32</v>
      </c>
      <c r="C23" s="7">
        <v>1457500</v>
      </c>
      <c r="D23" s="8">
        <f t="shared" si="0"/>
        <v>1457.5</v>
      </c>
      <c r="E23" s="8">
        <f t="shared" si="1"/>
        <v>0</v>
      </c>
      <c r="F23" s="8">
        <v>0</v>
      </c>
      <c r="G23" s="8">
        <f t="shared" si="2"/>
        <v>0</v>
      </c>
    </row>
    <row r="24" spans="1:7" ht="31.5" x14ac:dyDescent="0.25">
      <c r="A24" s="23" t="s">
        <v>33</v>
      </c>
      <c r="B24" s="24" t="s">
        <v>34</v>
      </c>
      <c r="C24" s="25">
        <v>10323879</v>
      </c>
      <c r="D24" s="21">
        <f t="shared" si="0"/>
        <v>10323.879000000001</v>
      </c>
      <c r="E24" s="21">
        <f t="shared" si="1"/>
        <v>3918.10455</v>
      </c>
      <c r="F24" s="21">
        <v>3918104.55</v>
      </c>
      <c r="G24" s="21">
        <f t="shared" si="2"/>
        <v>37.951864313791354</v>
      </c>
    </row>
    <row r="25" spans="1:7" outlineLevel="1" x14ac:dyDescent="0.25">
      <c r="A25" s="5" t="s">
        <v>35</v>
      </c>
      <c r="B25" s="6" t="s">
        <v>36</v>
      </c>
      <c r="C25" s="7">
        <v>1432765.26</v>
      </c>
      <c r="D25" s="8">
        <f t="shared" si="0"/>
        <v>1432.7652599999999</v>
      </c>
      <c r="E25" s="8">
        <f t="shared" si="1"/>
        <v>1122.7652499999999</v>
      </c>
      <c r="F25" s="8">
        <v>1122765.25</v>
      </c>
      <c r="G25" s="8">
        <f t="shared" si="2"/>
        <v>78.36351713329509</v>
      </c>
    </row>
    <row r="26" spans="1:7" outlineLevel="1" x14ac:dyDescent="0.25">
      <c r="A26" s="5" t="s">
        <v>37</v>
      </c>
      <c r="B26" s="6" t="s">
        <v>38</v>
      </c>
      <c r="C26" s="7">
        <v>8891113.7400000002</v>
      </c>
      <c r="D26" s="8">
        <f t="shared" si="0"/>
        <v>8891.1137400000007</v>
      </c>
      <c r="E26" s="8">
        <f t="shared" si="1"/>
        <v>2795.3392999999996</v>
      </c>
      <c r="F26" s="8">
        <v>2795339.3</v>
      </c>
      <c r="G26" s="8">
        <f t="shared" si="2"/>
        <v>31.439697902233782</v>
      </c>
    </row>
    <row r="27" spans="1:7" x14ac:dyDescent="0.25">
      <c r="A27" s="23" t="s">
        <v>39</v>
      </c>
      <c r="B27" s="24" t="s">
        <v>40</v>
      </c>
      <c r="C27" s="25">
        <v>3062596.46</v>
      </c>
      <c r="D27" s="21">
        <f t="shared" si="0"/>
        <v>3062.5964599999998</v>
      </c>
      <c r="E27" s="21">
        <f t="shared" si="1"/>
        <v>126.776</v>
      </c>
      <c r="F27" s="21">
        <v>126776</v>
      </c>
      <c r="G27" s="21">
        <f t="shared" si="2"/>
        <v>4.1394941075586562</v>
      </c>
    </row>
    <row r="28" spans="1:7" ht="31.5" outlineLevel="1" x14ac:dyDescent="0.25">
      <c r="A28" s="5" t="s">
        <v>41</v>
      </c>
      <c r="B28" s="6" t="s">
        <v>42</v>
      </c>
      <c r="C28" s="7">
        <v>3062596.46</v>
      </c>
      <c r="D28" s="8">
        <f t="shared" si="0"/>
        <v>3062.5964599999998</v>
      </c>
      <c r="E28" s="8">
        <f t="shared" si="1"/>
        <v>126.776</v>
      </c>
      <c r="F28" s="8">
        <v>126776</v>
      </c>
      <c r="G28" s="8">
        <f t="shared" si="2"/>
        <v>4.1394941075586562</v>
      </c>
    </row>
    <row r="29" spans="1:7" x14ac:dyDescent="0.25">
      <c r="A29" s="23" t="s">
        <v>43</v>
      </c>
      <c r="B29" s="24" t="s">
        <v>44</v>
      </c>
      <c r="C29" s="25">
        <v>340588757.54000002</v>
      </c>
      <c r="D29" s="21">
        <f t="shared" si="0"/>
        <v>340588.75754000002</v>
      </c>
      <c r="E29" s="21">
        <f t="shared" si="1"/>
        <v>171392.33950999999</v>
      </c>
      <c r="F29" s="21">
        <v>171392339.50999999</v>
      </c>
      <c r="G29" s="21">
        <f t="shared" si="2"/>
        <v>50.322371398260572</v>
      </c>
    </row>
    <row r="30" spans="1:7" outlineLevel="1" x14ac:dyDescent="0.25">
      <c r="A30" s="5" t="s">
        <v>45</v>
      </c>
      <c r="B30" s="6" t="s">
        <v>46</v>
      </c>
      <c r="C30" s="7">
        <v>147522715.90000001</v>
      </c>
      <c r="D30" s="8">
        <f t="shared" si="0"/>
        <v>147522.71590000001</v>
      </c>
      <c r="E30" s="8">
        <f t="shared" si="1"/>
        <v>72060.673599999995</v>
      </c>
      <c r="F30" s="8">
        <v>72060673.599999994</v>
      </c>
      <c r="G30" s="8">
        <f t="shared" si="2"/>
        <v>48.847171203685782</v>
      </c>
    </row>
    <row r="31" spans="1:7" outlineLevel="1" x14ac:dyDescent="0.25">
      <c r="A31" s="5" t="s">
        <v>47</v>
      </c>
      <c r="B31" s="6" t="s">
        <v>48</v>
      </c>
      <c r="C31" s="7">
        <v>155041460.97999999</v>
      </c>
      <c r="D31" s="8">
        <f t="shared" si="0"/>
        <v>155041.46098</v>
      </c>
      <c r="E31" s="8">
        <f t="shared" si="1"/>
        <v>80318.195049999995</v>
      </c>
      <c r="F31" s="8">
        <v>80318195.049999997</v>
      </c>
      <c r="G31" s="8">
        <f t="shared" si="2"/>
        <v>51.804333203723409</v>
      </c>
    </row>
    <row r="32" spans="1:7" outlineLevel="1" x14ac:dyDescent="0.25">
      <c r="A32" s="5" t="s">
        <v>49</v>
      </c>
      <c r="B32" s="6" t="s">
        <v>50</v>
      </c>
      <c r="C32" s="7">
        <v>25671957</v>
      </c>
      <c r="D32" s="8">
        <f t="shared" si="0"/>
        <v>25671.956999999999</v>
      </c>
      <c r="E32" s="8">
        <f t="shared" si="1"/>
        <v>13603.471460000001</v>
      </c>
      <c r="F32" s="8">
        <v>13603471.460000001</v>
      </c>
      <c r="G32" s="8">
        <f t="shared" si="2"/>
        <v>52.989616101335791</v>
      </c>
    </row>
    <row r="33" spans="1:7" ht="31.5" outlineLevel="1" x14ac:dyDescent="0.25">
      <c r="A33" s="5" t="s">
        <v>51</v>
      </c>
      <c r="B33" s="6" t="s">
        <v>52</v>
      </c>
      <c r="C33" s="7">
        <v>24800</v>
      </c>
      <c r="D33" s="8">
        <f t="shared" si="0"/>
        <v>24.8</v>
      </c>
      <c r="E33" s="8">
        <f t="shared" si="1"/>
        <v>4.1000000000000002E-2</v>
      </c>
      <c r="F33" s="8">
        <v>41</v>
      </c>
      <c r="G33" s="8">
        <f t="shared" si="2"/>
        <v>0.16532258064516128</v>
      </c>
    </row>
    <row r="34" spans="1:7" outlineLevel="1" x14ac:dyDescent="0.25">
      <c r="A34" s="5" t="s">
        <v>53</v>
      </c>
      <c r="B34" s="6" t="s">
        <v>54</v>
      </c>
      <c r="C34" s="7">
        <v>120000</v>
      </c>
      <c r="D34" s="8">
        <f t="shared" si="0"/>
        <v>120</v>
      </c>
      <c r="E34" s="8">
        <f t="shared" si="1"/>
        <v>13.320200000000002</v>
      </c>
      <c r="F34" s="8">
        <v>13320.2</v>
      </c>
      <c r="G34" s="8">
        <f t="shared" si="2"/>
        <v>11.100166666666668</v>
      </c>
    </row>
    <row r="35" spans="1:7" outlineLevel="1" x14ac:dyDescent="0.25">
      <c r="A35" s="5" t="s">
        <v>55</v>
      </c>
      <c r="B35" s="6" t="s">
        <v>56</v>
      </c>
      <c r="C35" s="7">
        <v>12207823.66</v>
      </c>
      <c r="D35" s="8">
        <f t="shared" si="0"/>
        <v>12207.82366</v>
      </c>
      <c r="E35" s="8">
        <f t="shared" si="1"/>
        <v>5396.6382000000003</v>
      </c>
      <c r="F35" s="8">
        <v>5396638.2000000002</v>
      </c>
      <c r="G35" s="8">
        <f t="shared" si="2"/>
        <v>44.206390510722699</v>
      </c>
    </row>
    <row r="36" spans="1:7" x14ac:dyDescent="0.25">
      <c r="A36" s="23" t="s">
        <v>57</v>
      </c>
      <c r="B36" s="24" t="s">
        <v>58</v>
      </c>
      <c r="C36" s="25">
        <v>13193903.83</v>
      </c>
      <c r="D36" s="21">
        <f t="shared" si="0"/>
        <v>13193.903829999999</v>
      </c>
      <c r="E36" s="21">
        <f t="shared" si="1"/>
        <v>6071.0144500000006</v>
      </c>
      <c r="F36" s="21">
        <v>6071014.4500000002</v>
      </c>
      <c r="G36" s="21">
        <f t="shared" si="2"/>
        <v>46.013784306930184</v>
      </c>
    </row>
    <row r="37" spans="1:7" outlineLevel="1" x14ac:dyDescent="0.25">
      <c r="A37" s="5" t="s">
        <v>59</v>
      </c>
      <c r="B37" s="6" t="s">
        <v>60</v>
      </c>
      <c r="C37" s="7">
        <v>13193903.83</v>
      </c>
      <c r="D37" s="8">
        <f t="shared" si="0"/>
        <v>13193.903829999999</v>
      </c>
      <c r="E37" s="8">
        <f t="shared" si="1"/>
        <v>6071.0144500000006</v>
      </c>
      <c r="F37" s="8">
        <v>6071014.4500000002</v>
      </c>
      <c r="G37" s="8">
        <f t="shared" si="2"/>
        <v>46.013784306930184</v>
      </c>
    </row>
    <row r="38" spans="1:7" x14ac:dyDescent="0.25">
      <c r="A38" s="23" t="s">
        <v>61</v>
      </c>
      <c r="B38" s="24" t="s">
        <v>62</v>
      </c>
      <c r="C38" s="25">
        <v>24145080.199999999</v>
      </c>
      <c r="D38" s="21">
        <f t="shared" si="0"/>
        <v>24145.0802</v>
      </c>
      <c r="E38" s="21">
        <f t="shared" si="1"/>
        <v>11993.52534</v>
      </c>
      <c r="F38" s="21">
        <v>11993525.34</v>
      </c>
      <c r="G38" s="21">
        <f t="shared" si="2"/>
        <v>49.672750061936014</v>
      </c>
    </row>
    <row r="39" spans="1:7" outlineLevel="1" x14ac:dyDescent="0.25">
      <c r="A39" s="5" t="s">
        <v>63</v>
      </c>
      <c r="B39" s="6" t="s">
        <v>64</v>
      </c>
      <c r="C39" s="7">
        <v>2565280.2000000002</v>
      </c>
      <c r="D39" s="8">
        <f t="shared" si="0"/>
        <v>2565.2802000000001</v>
      </c>
      <c r="E39" s="8">
        <f t="shared" si="1"/>
        <v>1282.6401000000001</v>
      </c>
      <c r="F39" s="8">
        <v>1282640.1000000001</v>
      </c>
      <c r="G39" s="8">
        <f t="shared" si="2"/>
        <v>50</v>
      </c>
    </row>
    <row r="40" spans="1:7" outlineLevel="1" x14ac:dyDescent="0.25">
      <c r="A40" s="5" t="s">
        <v>65</v>
      </c>
      <c r="B40" s="6" t="s">
        <v>66</v>
      </c>
      <c r="C40" s="7">
        <v>12606700</v>
      </c>
      <c r="D40" s="8">
        <f t="shared" si="0"/>
        <v>12606.7</v>
      </c>
      <c r="E40" s="8">
        <f t="shared" si="1"/>
        <v>7122.2036399999997</v>
      </c>
      <c r="F40" s="8">
        <v>7122203.6399999997</v>
      </c>
      <c r="G40" s="8">
        <f t="shared" si="2"/>
        <v>56.495384517756428</v>
      </c>
    </row>
    <row r="41" spans="1:7" outlineLevel="1" x14ac:dyDescent="0.25">
      <c r="A41" s="5" t="s">
        <v>67</v>
      </c>
      <c r="B41" s="6" t="s">
        <v>68</v>
      </c>
      <c r="C41" s="7">
        <v>8853100</v>
      </c>
      <c r="D41" s="8">
        <f t="shared" si="0"/>
        <v>8853.1</v>
      </c>
      <c r="E41" s="8">
        <f t="shared" si="1"/>
        <v>3563.5202799999997</v>
      </c>
      <c r="F41" s="8">
        <v>3563520.28</v>
      </c>
      <c r="G41" s="8">
        <f t="shared" si="2"/>
        <v>40.251666421931297</v>
      </c>
    </row>
    <row r="42" spans="1:7" ht="31.5" outlineLevel="1" x14ac:dyDescent="0.25">
      <c r="A42" s="5" t="s">
        <v>69</v>
      </c>
      <c r="B42" s="6" t="s">
        <v>70</v>
      </c>
      <c r="C42" s="7">
        <v>120000</v>
      </c>
      <c r="D42" s="8">
        <f t="shared" si="0"/>
        <v>120</v>
      </c>
      <c r="E42" s="8">
        <f t="shared" si="1"/>
        <v>25.16132</v>
      </c>
      <c r="F42" s="8">
        <v>25161.32</v>
      </c>
      <c r="G42" s="8">
        <f t="shared" si="2"/>
        <v>20.967766666666666</v>
      </c>
    </row>
    <row r="43" spans="1:7" x14ac:dyDescent="0.25">
      <c r="A43" s="23" t="s">
        <v>71</v>
      </c>
      <c r="B43" s="24" t="s">
        <v>72</v>
      </c>
      <c r="C43" s="25">
        <v>25258919.199999999</v>
      </c>
      <c r="D43" s="21">
        <f t="shared" si="0"/>
        <v>25258.9192</v>
      </c>
      <c r="E43" s="21">
        <f t="shared" si="1"/>
        <v>11715.478949999999</v>
      </c>
      <c r="F43" s="21">
        <v>11715478.949999999</v>
      </c>
      <c r="G43" s="21">
        <f t="shared" si="2"/>
        <v>46.381552817984392</v>
      </c>
    </row>
    <row r="44" spans="1:7" outlineLevel="1" x14ac:dyDescent="0.25">
      <c r="A44" s="5" t="s">
        <v>73</v>
      </c>
      <c r="B44" s="6" t="s">
        <v>74</v>
      </c>
      <c r="C44" s="7">
        <v>3418119.2</v>
      </c>
      <c r="D44" s="8">
        <f t="shared" si="0"/>
        <v>3418.1192000000001</v>
      </c>
      <c r="E44" s="8">
        <f t="shared" si="1"/>
        <v>13.5602</v>
      </c>
      <c r="F44" s="8">
        <v>13560.2</v>
      </c>
      <c r="G44" s="8">
        <f t="shared" si="2"/>
        <v>0.39671524620908483</v>
      </c>
    </row>
    <row r="45" spans="1:7" outlineLevel="1" x14ac:dyDescent="0.25">
      <c r="A45" s="5" t="s">
        <v>75</v>
      </c>
      <c r="B45" s="6" t="s">
        <v>76</v>
      </c>
      <c r="C45" s="7">
        <v>21840800</v>
      </c>
      <c r="D45" s="8">
        <f t="shared" si="0"/>
        <v>21840.799999999999</v>
      </c>
      <c r="E45" s="8">
        <f t="shared" si="1"/>
        <v>11701.918750000001</v>
      </c>
      <c r="F45" s="8">
        <v>11701918.75</v>
      </c>
      <c r="G45" s="8">
        <f t="shared" si="2"/>
        <v>53.578251483462147</v>
      </c>
    </row>
    <row r="46" spans="1:7" ht="63" x14ac:dyDescent="0.25">
      <c r="A46" s="23" t="s">
        <v>77</v>
      </c>
      <c r="B46" s="24" t="s">
        <v>78</v>
      </c>
      <c r="C46" s="25">
        <v>65492800</v>
      </c>
      <c r="D46" s="21">
        <f t="shared" si="0"/>
        <v>65492.800000000003</v>
      </c>
      <c r="E46" s="21">
        <f>F46/1000-0.1</f>
        <v>35006.75907</v>
      </c>
      <c r="F46" s="21">
        <v>35006859.07</v>
      </c>
      <c r="G46" s="21">
        <f t="shared" si="2"/>
        <v>53.451461946962112</v>
      </c>
    </row>
    <row r="47" spans="1:7" ht="47.25" outlineLevel="1" x14ac:dyDescent="0.25">
      <c r="A47" s="5" t="s">
        <v>79</v>
      </c>
      <c r="B47" s="6" t="s">
        <v>80</v>
      </c>
      <c r="C47" s="7">
        <v>7495700</v>
      </c>
      <c r="D47" s="8">
        <f t="shared" si="0"/>
        <v>7495.7</v>
      </c>
      <c r="E47" s="8">
        <f t="shared" si="1"/>
        <v>3748.2</v>
      </c>
      <c r="F47" s="8">
        <v>3748200</v>
      </c>
      <c r="G47" s="8">
        <f t="shared" si="2"/>
        <v>50.004669343757094</v>
      </c>
    </row>
    <row r="48" spans="1:7" ht="31.5" outlineLevel="1" x14ac:dyDescent="0.25">
      <c r="A48" s="5" t="s">
        <v>81</v>
      </c>
      <c r="B48" s="6" t="s">
        <v>82</v>
      </c>
      <c r="C48" s="7">
        <v>57997100</v>
      </c>
      <c r="D48" s="8">
        <f t="shared" si="0"/>
        <v>57997.1</v>
      </c>
      <c r="E48" s="8">
        <f>F48/1000-0.1</f>
        <v>31258.559070000003</v>
      </c>
      <c r="F48" s="8">
        <v>31258659.07</v>
      </c>
      <c r="G48" s="8">
        <f t="shared" si="2"/>
        <v>53.896934622593193</v>
      </c>
    </row>
    <row r="49" spans="1:7" x14ac:dyDescent="0.25">
      <c r="A49" s="19" t="s">
        <v>83</v>
      </c>
      <c r="B49" s="19"/>
      <c r="C49" s="20">
        <v>619019813.03999996</v>
      </c>
      <c r="D49" s="21">
        <f t="shared" si="0"/>
        <v>619019.81303999992</v>
      </c>
      <c r="E49" s="21">
        <f>F49/1000-0.1</f>
        <v>322945.85147000005</v>
      </c>
      <c r="F49" s="22">
        <v>322945951.47000003</v>
      </c>
      <c r="G49" s="21">
        <f t="shared" si="2"/>
        <v>52.170535525190346</v>
      </c>
    </row>
    <row r="50" spans="1:7" x14ac:dyDescent="0.25">
      <c r="A50" s="3"/>
      <c r="B50" s="3"/>
      <c r="C50" s="3"/>
      <c r="D50" s="3"/>
      <c r="E50" s="3"/>
      <c r="F50" s="3"/>
      <c r="G50" s="3"/>
    </row>
  </sheetData>
  <mergeCells count="10">
    <mergeCell ref="A3:G3"/>
    <mergeCell ref="A4:G4"/>
    <mergeCell ref="A5:G5"/>
    <mergeCell ref="A6:A7"/>
    <mergeCell ref="B6:B7"/>
    <mergeCell ref="C6:C7"/>
    <mergeCell ref="D6:D7"/>
    <mergeCell ref="A49:B49"/>
    <mergeCell ref="E6:E7"/>
    <mergeCell ref="F6:F7"/>
  </mergeCells>
  <pageMargins left="0.59027779999999996" right="0.59027779999999996" top="0.59027779999999996" bottom="0.59027779999999996" header="0.39374999999999999" footer="0.39374999999999999"/>
  <pageSetup paperSize="9" scale="89" fitToHeight="20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5&lt;/string&gt;&#10;    &lt;string&gt;30.06.2025&lt;/string&gt;&#10;  &lt;/DateInfo&gt;&#10;  &lt;Code&gt;SQUERY_ANAL_ISP_BUDG&lt;/Code&gt;&#10;  &lt;ObjectCode&gt;SQUERY_ANAL_ISP_BUDG&lt;/ObjectCode&gt;&#10;  &lt;DocName&gt;Вариант (новый от 07.05.2014 10_07_12)(Аналитический отчет по исполнению бюджета с произвольной группировкой)&lt;/DocName&gt;&#10;  &lt;VariantName&gt;Вариант (новый от 07.05.2014 10:07:12)&lt;/VariantName&gt;&#10;  &lt;VariantLink&gt;253938441&lt;/VariantLink&gt;&#10;  &lt;ReportCode&gt;4BD5DEEE97994A73B0618C821EEC15&lt;/ReportCode&gt;&#10;  &lt;SvodReportLink xsi:nil=&quot;true&quot; /&gt;&#10;  &lt;ReportLink&gt;379996&lt;/ReportLink&gt;&#10;&lt;/ShortPrimaryServiceReportArguments&gt;"/>
  </Parameters>
</MailMerge>
</file>

<file path=customXml/itemProps1.xml><?xml version="1.0" encoding="utf-8"?>
<ds:datastoreItem xmlns:ds="http://schemas.openxmlformats.org/officeDocument/2006/customXml" ds:itemID="{B8BDC75E-69C2-48F3-885C-367CE9DE55F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без учета счетов бюджета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Budget03</dc:creator>
  <cp:lastModifiedBy>Кумены ФУ</cp:lastModifiedBy>
  <cp:lastPrinted>2025-07-15T05:28:08Z</cp:lastPrinted>
  <dcterms:created xsi:type="dcterms:W3CDTF">2025-07-15T05:18:14Z</dcterms:created>
  <dcterms:modified xsi:type="dcterms:W3CDTF">2025-07-15T05:28:43Z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 (новый от 07.05.2014 10_07_12)(Аналитический отчет по исполнению бюджета с произвольной группировкой)</vt:lpwstr>
  </property>
  <property fmtid="{D5CDD505-2E9C-101B-9397-08002B2CF9AE}" pid="3" name="Название отчета">
    <vt:lpwstr>Вариант (новый от 07.05.2014 10_07_12)(2).xlsx</vt:lpwstr>
  </property>
  <property fmtid="{D5CDD505-2E9C-101B-9397-08002B2CF9AE}" pid="4" name="Версия клиента">
    <vt:lpwstr>24.2.339.512 (.NET 4.7.2)</vt:lpwstr>
  </property>
  <property fmtid="{D5CDD505-2E9C-101B-9397-08002B2CF9AE}" pid="5" name="Версия базы">
    <vt:lpwstr>24.2.2421.390414196</vt:lpwstr>
  </property>
  <property fmtid="{D5CDD505-2E9C-101B-9397-08002B2CF9AE}" pid="6" name="Тип сервера">
    <vt:lpwstr>MSSQL</vt:lpwstr>
  </property>
  <property fmtid="{D5CDD505-2E9C-101B-9397-08002B2CF9AE}" pid="7" name="Сервер">
    <vt:lpwstr>hq-serverbks-r</vt:lpwstr>
  </property>
  <property fmtid="{D5CDD505-2E9C-101B-9397-08002B2CF9AE}" pid="8" name="База">
    <vt:lpwstr>bks2025r</vt:lpwstr>
  </property>
  <property fmtid="{D5CDD505-2E9C-101B-9397-08002B2CF9AE}" pid="9" name="Пользователь">
    <vt:lpwstr>14чеботарь</vt:lpwstr>
  </property>
  <property fmtid="{D5CDD505-2E9C-101B-9397-08002B2CF9AE}" pid="10" name="Шаблон">
    <vt:lpwstr>sqr_info_isp_budg_2019.xlt</vt:lpwstr>
  </property>
  <property fmtid="{D5CDD505-2E9C-101B-9397-08002B2CF9AE}" pid="11" name="Локальная база">
    <vt:lpwstr>не используется</vt:lpwstr>
  </property>
</Properties>
</file>