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ЭЛЕКТРОННЫЕ ОТЧЕТЫ\Электронные отчеты 2023\NORM\"/>
    </mc:Choice>
  </mc:AlternateContent>
  <bookViews>
    <workbookView xWindow="360" yWindow="405" windowWidth="18855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Q12" i="1" l="1"/>
  <c r="N12" i="1"/>
  <c r="H13" i="1" l="1"/>
  <c r="M12" i="1" l="1"/>
  <c r="D13" i="1" l="1"/>
  <c r="C13" i="1"/>
  <c r="M20" i="1" l="1"/>
  <c r="N16" i="1" l="1"/>
  <c r="M16" i="1" l="1"/>
  <c r="P13" i="1" l="1"/>
  <c r="M19" i="1" l="1"/>
  <c r="J19" i="1"/>
  <c r="O13" i="1" l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7" i="1"/>
  <c r="M15" i="1"/>
  <c r="M14" i="1"/>
  <c r="J15" i="1"/>
  <c r="J22" i="1"/>
  <c r="J20" i="1"/>
  <c r="J18" i="1"/>
  <c r="J17" i="1"/>
  <c r="J16" i="1"/>
  <c r="J14" i="1"/>
  <c r="J12" i="1"/>
  <c r="J13" i="1" l="1"/>
  <c r="N13" i="1"/>
  <c r="Q13" i="1"/>
</calcChain>
</file>

<file path=xl/sharedStrings.xml><?xml version="1.0" encoding="utf-8"?>
<sst xmlns="http://schemas.openxmlformats.org/spreadsheetml/2006/main" count="39" uniqueCount="38">
  <si>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</si>
  <si>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</si>
  <si>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</si>
  <si>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</si>
  <si>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</si>
  <si>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</si>
  <si>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</si>
  <si>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</si>
  <si>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</si>
  <si>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</si>
  <si>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</si>
  <si>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</si>
  <si>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</si>
  <si>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</si>
  <si>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</si>
  <si>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</si>
  <si>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</si>
  <si>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</si>
  <si>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</si>
  <si>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</si>
  <si>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</si>
  <si>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</si>
  <si>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</si>
  <si>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</si>
  <si>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</si>
  <si>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</si>
  <si>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</si>
  <si>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</si>
  <si>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</si>
  <si>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</si>
  <si>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</si>
  <si>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</si>
  <si>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24.01.2022 г. № 10-П , тыс. рублей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</si>
  <si>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</si>
  <si>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</si>
  <si>
    <t>по состоянию на 01 октября 2023 года</t>
  </si>
  <si>
    <t>Исполнено расходов на 01.10.2023 тыс. рублей</t>
  </si>
  <si>
    <t>Фактические расходы по ФОТ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</si>
</sst>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center" vertical="distributed"/>
    </xf>
    <xf numFmtId="49" fontId="4" fillId="3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distributed"/>
    </xf>
    <xf numFmtId="0" fontId="7" fillId="3" borderId="3" xfId="1" applyNumberFormat="1" applyFont="1" applyFill="1" applyAlignment="1" applyProtection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distributed"/>
    </xf>
    <xf numFmtId="164" fontId="3" fillId="3" borderId="1" xfId="0" applyNumberFormat="1" applyFont="1" applyFill="1" applyBorder="1" applyAlignment="1">
      <alignment horizontal="center" vertical="distributed"/>
    </xf>
    <xf numFmtId="2" fontId="3" fillId="3" borderId="1" xfId="0" applyNumberFormat="1" applyFont="1" applyFill="1" applyBorder="1" applyAlignment="1">
      <alignment horizontal="center" vertical="distributed"/>
    </xf>
    <xf numFmtId="165" fontId="3" fillId="3" borderId="1" xfId="0" applyNumberFormat="1" applyFont="1" applyFill="1" applyBorder="1" applyAlignment="1">
      <alignment horizontal="center" vertical="distributed"/>
    </xf>
    <xf numFmtId="0" fontId="8" fillId="3" borderId="3" xfId="1" applyNumberFormat="1" applyFont="1" applyFill="1" applyAlignment="1" applyProtection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</cellXfs>
  <cellStyles count="2">
    <cellStyle name="xl33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I14" sqref="I14:I21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8" max="8" width="13.85546875" customWidth="1"/>
    <col min="9" max="9" width="9.14062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11.140625" customWidth="1"/>
  </cols>
  <sheetData>
    <row r="1" spans="1:17" ht="19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.75" x14ac:dyDescent="0.25">
      <c r="A7" s="25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.75" x14ac:dyDescent="0.25">
      <c r="A8" s="25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10" t="s">
        <v>32</v>
      </c>
      <c r="I10" s="3" t="s">
        <v>12</v>
      </c>
      <c r="J10" s="3" t="s">
        <v>13</v>
      </c>
      <c r="K10" s="10" t="s">
        <v>36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37</v>
      </c>
      <c r="Q10" s="3" t="s">
        <v>18</v>
      </c>
    </row>
    <row r="11" spans="1:17" x14ac:dyDescent="0.25">
      <c r="A11" s="6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7">
        <v>16</v>
      </c>
    </row>
    <row r="12" spans="1:17" ht="12.75" customHeight="1" x14ac:dyDescent="0.25">
      <c r="A12" s="19" t="s">
        <v>19</v>
      </c>
      <c r="B12" s="20">
        <v>49.5</v>
      </c>
      <c r="C12" s="20">
        <v>52</v>
      </c>
      <c r="D12" s="21">
        <v>49.75</v>
      </c>
      <c r="E12" s="20">
        <v>12</v>
      </c>
      <c r="F12" s="20">
        <v>3.5</v>
      </c>
      <c r="G12" s="20">
        <v>1</v>
      </c>
      <c r="H12" s="22">
        <v>35248</v>
      </c>
      <c r="I12" s="23">
        <v>33445.800000000003</v>
      </c>
      <c r="J12" s="22">
        <f t="shared" ref="J12:J22" si="0">I12-H12</f>
        <v>-1802.1999999999971</v>
      </c>
      <c r="K12" s="22">
        <v>23363.1</v>
      </c>
      <c r="L12" s="22"/>
      <c r="M12" s="22">
        <f>K12/H12*100</f>
        <v>66.282058556513846</v>
      </c>
      <c r="N12" s="22">
        <f>K12/I12*100</f>
        <v>69.853613906678859</v>
      </c>
      <c r="O12" s="22">
        <v>25380.1</v>
      </c>
      <c r="P12" s="22">
        <v>18154.099999999999</v>
      </c>
      <c r="Q12" s="24">
        <f>P12/O12*100</f>
        <v>71.528874984732127</v>
      </c>
    </row>
    <row r="13" spans="1:17" ht="17.25" customHeight="1" x14ac:dyDescent="0.25">
      <c r="A13" s="19" t="s">
        <v>20</v>
      </c>
      <c r="B13" s="20">
        <f>B14+B15+B16+B18+B17+B19+B20+B21+B22</f>
        <v>38.5</v>
      </c>
      <c r="C13" s="20">
        <f>C14+C15+C16+C17+C18+C19+C20+C21+C22</f>
        <v>39</v>
      </c>
      <c r="D13" s="20">
        <f>D14+D15+D16+D17+D18+D19+D20+D21+D22</f>
        <v>38.5</v>
      </c>
      <c r="E13" s="20">
        <f>E14+E15+E16+E17+E18+E19+E20+E21+E22</f>
        <v>7.5</v>
      </c>
      <c r="F13" s="20">
        <f>F14+F15+F16+F17+F18+F19+F20+F21+F22</f>
        <v>7.5</v>
      </c>
      <c r="G13" s="20">
        <f>G14+G15+G16+G17+G18+G19+G20+G21+G22</f>
        <v>6.2</v>
      </c>
      <c r="H13" s="22">
        <f>H14+H15+H16+H17+H18+H19+H20+H22</f>
        <v>23814</v>
      </c>
      <c r="I13" s="22">
        <f>SUM(I14:I22)</f>
        <v>26362</v>
      </c>
      <c r="J13" s="22">
        <f>J14+J15+J16+J17+J18+J19+J20+J21+J22</f>
        <v>-1096.3999999999999</v>
      </c>
      <c r="K13" s="22">
        <f>SUM(K14:K22)</f>
        <v>18555.3</v>
      </c>
      <c r="L13" s="22"/>
      <c r="M13" s="22">
        <f>K13/H13*100</f>
        <v>77.917611489040056</v>
      </c>
      <c r="N13" s="22">
        <f>K13/I13*100</f>
        <v>70.386541233593803</v>
      </c>
      <c r="O13" s="22">
        <f>SUM(O14:O22)</f>
        <v>17515.400000000001</v>
      </c>
      <c r="P13" s="22">
        <f>P14+P15+P16+P17+P18+P19+P20+P21+P22</f>
        <v>12640.9</v>
      </c>
      <c r="Q13" s="24">
        <f t="shared" ref="Q13:Q22" si="1">P13/O13*100</f>
        <v>72.170204505749211</v>
      </c>
    </row>
    <row r="14" spans="1:17" x14ac:dyDescent="0.25">
      <c r="A14" s="13" t="s">
        <v>22</v>
      </c>
      <c r="B14" s="11">
        <v>3</v>
      </c>
      <c r="C14" s="11">
        <v>3</v>
      </c>
      <c r="D14" s="14">
        <v>3</v>
      </c>
      <c r="E14" s="11">
        <v>0.5</v>
      </c>
      <c r="F14" s="11">
        <v>0.5</v>
      </c>
      <c r="G14" s="11">
        <v>0.5</v>
      </c>
      <c r="H14" s="16">
        <v>1826</v>
      </c>
      <c r="I14" s="15">
        <v>1544.2</v>
      </c>
      <c r="J14" s="14">
        <f t="shared" si="0"/>
        <v>-281.79999999999995</v>
      </c>
      <c r="K14" s="15">
        <v>1197.8</v>
      </c>
      <c r="L14" s="14"/>
      <c r="M14" s="14">
        <f t="shared" ref="M14:M22" si="2">K14/H14*100</f>
        <v>65.596933187294624</v>
      </c>
      <c r="N14" s="14">
        <f t="shared" ref="N14:N22" si="3">K14/I14*100</f>
        <v>77.56767258127185</v>
      </c>
      <c r="O14" s="18">
        <v>1175.9000000000001</v>
      </c>
      <c r="P14" s="15">
        <v>846</v>
      </c>
      <c r="Q14" s="17">
        <f t="shared" si="1"/>
        <v>71.944893273237525</v>
      </c>
    </row>
    <row r="15" spans="1:17" ht="18.75" customHeight="1" x14ac:dyDescent="0.25">
      <c r="A15" s="13" t="s">
        <v>23</v>
      </c>
      <c r="B15" s="11">
        <v>3.5</v>
      </c>
      <c r="C15" s="11">
        <v>3.5</v>
      </c>
      <c r="D15" s="14">
        <v>3.5</v>
      </c>
      <c r="E15" s="11">
        <v>1</v>
      </c>
      <c r="F15" s="11">
        <v>1</v>
      </c>
      <c r="G15" s="11">
        <v>1</v>
      </c>
      <c r="H15" s="16">
        <v>2492</v>
      </c>
      <c r="I15" s="15">
        <v>2277.1</v>
      </c>
      <c r="J15" s="14">
        <f t="shared" si="0"/>
        <v>-214.90000000000009</v>
      </c>
      <c r="K15" s="15">
        <v>1507.7</v>
      </c>
      <c r="L15" s="14"/>
      <c r="M15" s="14">
        <f t="shared" si="2"/>
        <v>60.501605136436595</v>
      </c>
      <c r="N15" s="14">
        <f t="shared" si="3"/>
        <v>66.21140924860569</v>
      </c>
      <c r="O15" s="18">
        <v>1548.2</v>
      </c>
      <c r="P15" s="15">
        <v>1126.5999999999999</v>
      </c>
      <c r="Q15" s="17">
        <f t="shared" si="1"/>
        <v>72.768376178788259</v>
      </c>
    </row>
    <row r="16" spans="1:17" x14ac:dyDescent="0.25">
      <c r="A16" s="13" t="s">
        <v>24</v>
      </c>
      <c r="B16" s="11">
        <v>3</v>
      </c>
      <c r="C16" s="11">
        <v>3</v>
      </c>
      <c r="D16" s="14">
        <v>3</v>
      </c>
      <c r="E16" s="11">
        <v>0.5</v>
      </c>
      <c r="F16" s="11">
        <v>0.5</v>
      </c>
      <c r="G16" s="11">
        <v>0.5</v>
      </c>
      <c r="H16" s="16">
        <v>2555</v>
      </c>
      <c r="I16" s="15">
        <v>2555</v>
      </c>
      <c r="J16" s="14">
        <f t="shared" si="0"/>
        <v>0</v>
      </c>
      <c r="K16" s="15">
        <v>1828.3</v>
      </c>
      <c r="L16" s="14"/>
      <c r="M16" s="14">
        <f>K16/H16*100</f>
        <v>71.557729941291583</v>
      </c>
      <c r="N16" s="14">
        <f>K16/I16*100</f>
        <v>71.557729941291583</v>
      </c>
      <c r="O16" s="18">
        <v>1202.2</v>
      </c>
      <c r="P16" s="15">
        <v>879.8</v>
      </c>
      <c r="Q16" s="17">
        <f t="shared" si="1"/>
        <v>73.182498752287458</v>
      </c>
    </row>
    <row r="17" spans="1:17" x14ac:dyDescent="0.25">
      <c r="A17" s="13" t="s">
        <v>25</v>
      </c>
      <c r="B17" s="11">
        <v>4.5</v>
      </c>
      <c r="C17" s="11">
        <v>4.5</v>
      </c>
      <c r="D17" s="14">
        <v>4</v>
      </c>
      <c r="E17" s="11">
        <v>1</v>
      </c>
      <c r="F17" s="11">
        <v>1</v>
      </c>
      <c r="G17" s="11">
        <v>1</v>
      </c>
      <c r="H17" s="16">
        <v>2870</v>
      </c>
      <c r="I17" s="15">
        <v>2742.8</v>
      </c>
      <c r="J17" s="14">
        <f t="shared" si="0"/>
        <v>-127.19999999999982</v>
      </c>
      <c r="K17" s="15">
        <v>2139.6</v>
      </c>
      <c r="L17" s="14"/>
      <c r="M17" s="14">
        <f t="shared" si="2"/>
        <v>74.550522648083614</v>
      </c>
      <c r="N17" s="14">
        <f t="shared" si="3"/>
        <v>78.007875164065908</v>
      </c>
      <c r="O17" s="18">
        <v>2078.6</v>
      </c>
      <c r="P17" s="15">
        <v>1614.7</v>
      </c>
      <c r="Q17" s="17">
        <f t="shared" si="1"/>
        <v>77.682093716924854</v>
      </c>
    </row>
    <row r="18" spans="1:17" x14ac:dyDescent="0.25">
      <c r="A18" s="13" t="s">
        <v>26</v>
      </c>
      <c r="B18" s="11">
        <v>5</v>
      </c>
      <c r="C18" s="11">
        <v>5</v>
      </c>
      <c r="D18" s="14">
        <v>5</v>
      </c>
      <c r="E18" s="11">
        <v>0.5</v>
      </c>
      <c r="F18" s="11">
        <v>0.5</v>
      </c>
      <c r="G18" s="11"/>
      <c r="H18" s="16">
        <v>3078</v>
      </c>
      <c r="I18" s="15">
        <v>3078</v>
      </c>
      <c r="J18" s="14">
        <f t="shared" si="0"/>
        <v>0</v>
      </c>
      <c r="K18" s="15">
        <v>2152.1</v>
      </c>
      <c r="L18" s="14"/>
      <c r="M18" s="14">
        <f t="shared" si="2"/>
        <v>69.91877842755035</v>
      </c>
      <c r="N18" s="14">
        <f t="shared" si="3"/>
        <v>69.91877842755035</v>
      </c>
      <c r="O18" s="18">
        <v>2299.1</v>
      </c>
      <c r="P18" s="15">
        <v>1609.1</v>
      </c>
      <c r="Q18" s="17">
        <f t="shared" si="1"/>
        <v>69.988256274194242</v>
      </c>
    </row>
    <row r="19" spans="1:17" x14ac:dyDescent="0.25">
      <c r="A19" s="13" t="s">
        <v>27</v>
      </c>
      <c r="B19" s="11">
        <v>6.5</v>
      </c>
      <c r="C19" s="11">
        <v>7</v>
      </c>
      <c r="D19" s="14">
        <v>7</v>
      </c>
      <c r="E19" s="11">
        <v>1</v>
      </c>
      <c r="F19" s="11">
        <v>1</v>
      </c>
      <c r="G19" s="11">
        <v>0.5</v>
      </c>
      <c r="H19" s="16">
        <v>5478</v>
      </c>
      <c r="I19" s="15">
        <v>5478</v>
      </c>
      <c r="J19" s="14">
        <f>I19-H19</f>
        <v>0</v>
      </c>
      <c r="K19" s="15">
        <v>3680.5</v>
      </c>
      <c r="L19" s="14"/>
      <c r="M19" s="14">
        <f>K19/H19*100</f>
        <v>67.186929536327128</v>
      </c>
      <c r="N19" s="14">
        <f t="shared" si="3"/>
        <v>67.186929536327128</v>
      </c>
      <c r="O19" s="18">
        <v>3243.6</v>
      </c>
      <c r="P19" s="15">
        <v>2387.8000000000002</v>
      </c>
      <c r="Q19" s="17">
        <f t="shared" si="1"/>
        <v>73.615735602417075</v>
      </c>
    </row>
    <row r="20" spans="1:17" x14ac:dyDescent="0.25">
      <c r="A20" s="13" t="s">
        <v>28</v>
      </c>
      <c r="B20" s="11">
        <v>4</v>
      </c>
      <c r="C20" s="11">
        <v>4</v>
      </c>
      <c r="D20" s="14">
        <v>4</v>
      </c>
      <c r="E20" s="11">
        <v>1</v>
      </c>
      <c r="F20" s="11">
        <v>1</v>
      </c>
      <c r="G20" s="11">
        <v>1</v>
      </c>
      <c r="H20" s="16">
        <v>2695</v>
      </c>
      <c r="I20" s="15">
        <v>2632.3</v>
      </c>
      <c r="J20" s="14">
        <f t="shared" si="0"/>
        <v>-62.699999999999818</v>
      </c>
      <c r="K20" s="15">
        <v>1451.3</v>
      </c>
      <c r="L20" s="14"/>
      <c r="M20" s="14">
        <f>K20/H20*100</f>
        <v>53.851576994434133</v>
      </c>
      <c r="N20" s="14">
        <f t="shared" si="3"/>
        <v>55.134293203662189</v>
      </c>
      <c r="O20" s="18">
        <v>1699.1</v>
      </c>
      <c r="P20" s="15">
        <v>1081.3</v>
      </c>
      <c r="Q20" s="17">
        <f t="shared" si="1"/>
        <v>63.639573892060511</v>
      </c>
    </row>
    <row r="21" spans="1:17" x14ac:dyDescent="0.25">
      <c r="A21" s="13" t="s">
        <v>29</v>
      </c>
      <c r="B21" s="11">
        <v>5</v>
      </c>
      <c r="C21" s="11">
        <v>5</v>
      </c>
      <c r="D21" s="14">
        <v>5</v>
      </c>
      <c r="E21" s="11">
        <v>1</v>
      </c>
      <c r="F21" s="11">
        <v>1</v>
      </c>
      <c r="G21" s="11">
        <v>0.7</v>
      </c>
      <c r="H21" s="16">
        <v>0</v>
      </c>
      <c r="I21" s="15">
        <v>3644.4</v>
      </c>
      <c r="J21" s="14">
        <v>0</v>
      </c>
      <c r="K21" s="15">
        <v>2652.5</v>
      </c>
      <c r="L21" s="14"/>
      <c r="M21" s="14" t="s">
        <v>31</v>
      </c>
      <c r="N21" s="14">
        <f t="shared" si="3"/>
        <v>72.782899791460864</v>
      </c>
      <c r="O21" s="18">
        <v>2388.3000000000002</v>
      </c>
      <c r="P21" s="15">
        <v>1759.9</v>
      </c>
      <c r="Q21" s="17">
        <f t="shared" si="1"/>
        <v>73.688397604990996</v>
      </c>
    </row>
    <row r="22" spans="1:17" ht="14.25" customHeight="1" x14ac:dyDescent="0.25">
      <c r="A22" s="13" t="s">
        <v>30</v>
      </c>
      <c r="B22" s="11">
        <v>4</v>
      </c>
      <c r="C22" s="11">
        <v>4</v>
      </c>
      <c r="D22" s="14">
        <v>4</v>
      </c>
      <c r="E22" s="11">
        <v>1</v>
      </c>
      <c r="F22" s="11">
        <v>1</v>
      </c>
      <c r="G22" s="11">
        <v>1</v>
      </c>
      <c r="H22" s="16">
        <v>2820</v>
      </c>
      <c r="I22" s="15">
        <v>2410.1999999999998</v>
      </c>
      <c r="J22" s="14">
        <f t="shared" si="0"/>
        <v>-409.80000000000018</v>
      </c>
      <c r="K22" s="15">
        <v>1945.5</v>
      </c>
      <c r="L22" s="14"/>
      <c r="M22" s="14">
        <f t="shared" si="2"/>
        <v>68.989361702127667</v>
      </c>
      <c r="N22" s="14">
        <f t="shared" si="3"/>
        <v>80.719442369927805</v>
      </c>
      <c r="O22" s="18">
        <v>1880.4</v>
      </c>
      <c r="P22" s="15">
        <v>1335.7</v>
      </c>
      <c r="Q22" s="17">
        <f t="shared" si="1"/>
        <v>71.032758987449469</v>
      </c>
    </row>
    <row r="23" spans="1:17" ht="21.75" customHeight="1" x14ac:dyDescent="0.25">
      <c r="A23" s="26" t="s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</row>
    <row r="25" spans="1:17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17" ht="15.75" x14ac:dyDescent="0.25">
      <c r="A26" s="27" t="s">
        <v>33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5.75" x14ac:dyDescent="0.25">
      <c r="A27" s="27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</sheetData>
  <mergeCells count="11">
    <mergeCell ref="A7:Q7"/>
    <mergeCell ref="A8:Q8"/>
    <mergeCell ref="A23:Q23"/>
    <mergeCell ref="A26:Q26"/>
    <mergeCell ref="A27:Q27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Budget_01</cp:lastModifiedBy>
  <cp:lastPrinted>2023-10-12T10:49:09Z</cp:lastPrinted>
  <dcterms:created xsi:type="dcterms:W3CDTF">2014-04-15T06:02:06Z</dcterms:created>
  <dcterms:modified xsi:type="dcterms:W3CDTF">2023-10-12T10:49:36Z</dcterms:modified>
</cp:coreProperties>
</file>